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Moran\Dropbox (Interface)\Interface Team Folder\Tom Moran\Currently Working On\"/>
    </mc:Choice>
  </mc:AlternateContent>
  <xr:revisionPtr revIDLastSave="0" documentId="13_ncr:1_{CA7AC1D8-E5D4-4EB8-A3E5-E88EE0B30A0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 l="1"/>
  <c r="C11" i="1" s="1"/>
  <c r="D11" i="1" s="1"/>
  <c r="D3" i="2"/>
  <c r="E3" i="2" s="1"/>
  <c r="D4" i="2" l="1"/>
  <c r="E4" i="2" s="1"/>
  <c r="C12" i="1"/>
  <c r="D5" i="2" l="1"/>
  <c r="E5" i="2" s="1"/>
  <c r="D12" i="1"/>
  <c r="C13" i="1"/>
  <c r="D13" i="1" s="1"/>
  <c r="D6" i="2"/>
  <c r="E6" i="2" s="1"/>
  <c r="A4" i="1" l="1"/>
  <c r="D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000-000001000000}">
      <text>
        <r>
          <rPr>
            <sz val="11"/>
            <color rgb="FF000000"/>
            <rFont val="Calibri"/>
          </rPr>
          <t>NOTE: These figures are for illustration only and they do not constitute a formal quotation.</t>
        </r>
      </text>
    </comment>
  </commentList>
</comments>
</file>

<file path=xl/sharedStrings.xml><?xml version="1.0" encoding="utf-8"?>
<sst xmlns="http://schemas.openxmlformats.org/spreadsheetml/2006/main" count="14" uniqueCount="14">
  <si>
    <t>Total Initial Fee</t>
  </si>
  <si>
    <t>The first £250,000</t>
  </si>
  <si>
    <t>£250,001 to £500,000</t>
  </si>
  <si>
    <t>£500,001 to £1,000,000</t>
  </si>
  <si>
    <t>Above £1,000,000</t>
  </si>
  <si>
    <t>Enter the Transfer Value of Final Salary Pension</t>
  </si>
  <si>
    <t>Ifs</t>
  </si>
  <si>
    <t>%</t>
  </si>
  <si>
    <t>Our Sliding Scale</t>
  </si>
  <si>
    <t>Percentage Based Fee (%)</t>
  </si>
  <si>
    <t>Amount in each Scale (£)</t>
  </si>
  <si>
    <t>Initial Fee (£)</t>
  </si>
  <si>
    <t xml:space="preserve">ENTER CLIENT NAME: </t>
  </si>
  <si>
    <t>DB (FINAL SALARY) PENSION TRANSFER FEE PROJECTION FOR ILLUSTRATION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</si>
</sst>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2" x14ac:knownFonts="1">
    <font>
      <sz val="11"/>
      <color rgb="FF000000"/>
      <name val="Calibri"/>
    </font>
    <font>
      <sz val="12"/>
      <color rgb="FF2B4D89"/>
      <name val="Calibri"/>
      <family val="2"/>
    </font>
    <font>
      <sz val="9"/>
      <color rgb="FF2B4D89"/>
      <name val="Arial"/>
      <family val="2"/>
    </font>
    <font>
      <b/>
      <sz val="9"/>
      <color rgb="FF2B4D89"/>
      <name val="Arial"/>
      <family val="2"/>
    </font>
    <font>
      <sz val="11"/>
      <color rgb="FF2B4D89"/>
      <name val="Calibri"/>
      <family val="2"/>
    </font>
    <font>
      <b/>
      <sz val="20"/>
      <color rgb="FF2B4D89"/>
      <name val="Calibri"/>
      <family val="2"/>
    </font>
    <font>
      <sz val="11"/>
      <color rgb="FF000000"/>
      <name val="Calibri"/>
      <family val="2"/>
    </font>
    <font>
      <sz val="10"/>
      <color rgb="FF333333"/>
      <name val="Verdana"/>
      <family val="2"/>
    </font>
    <font>
      <b/>
      <sz val="12"/>
      <color rgb="FF2B4D89"/>
      <name val="Arial"/>
      <family val="2"/>
    </font>
    <font>
      <sz val="12"/>
      <color rgb="FF2B4D89"/>
      <name val="Arial"/>
      <family val="2"/>
    </font>
    <font>
      <sz val="12"/>
      <color rgb="FF000000"/>
      <name val="Calibri"/>
      <family val="2"/>
    </font>
    <font>
      <b/>
      <sz val="12"/>
      <color rgb="FF2B4D8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A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8" fontId="0" fillId="0" borderId="0" xfId="0" applyNumberFormat="1"/>
    <xf numFmtId="6" fontId="0" fillId="0" borderId="0" xfId="0" applyNumberFormat="1"/>
    <xf numFmtId="10" fontId="0" fillId="0" borderId="0" xfId="0" applyNumberFormat="1"/>
    <xf numFmtId="4" fontId="0" fillId="0" borderId="0" xfId="0" applyNumberFormat="1"/>
    <xf numFmtId="0" fontId="7" fillId="0" borderId="0" xfId="0" applyFont="1" applyAlignment="1">
      <alignment horizontal="left" vertical="center" wrapText="1" indent="2"/>
    </xf>
    <xf numFmtId="0" fontId="6" fillId="0" borderId="0" xfId="0" applyFont="1"/>
    <xf numFmtId="0" fontId="0" fillId="0" borderId="0" xfId="0" applyProtection="1"/>
    <xf numFmtId="0" fontId="2" fillId="0" borderId="0" xfId="0" applyFont="1" applyProtection="1"/>
    <xf numFmtId="0" fontId="8" fillId="2" borderId="3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 wrapText="1"/>
    </xf>
    <xf numFmtId="10" fontId="9" fillId="0" borderId="3" xfId="0" applyNumberFormat="1" applyFont="1" applyBorder="1" applyAlignment="1" applyProtection="1">
      <alignment vertical="center" wrapText="1"/>
    </xf>
    <xf numFmtId="164" fontId="9" fillId="0" borderId="3" xfId="0" applyNumberFormat="1" applyFont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164" fontId="8" fillId="2" borderId="3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Protection="1"/>
    <xf numFmtId="14" fontId="10" fillId="0" borderId="0" xfId="0" applyNumberFormat="1" applyFont="1" applyProtection="1"/>
    <xf numFmtId="14" fontId="0" fillId="0" borderId="0" xfId="0" applyNumberFormat="1" applyProtection="1"/>
    <xf numFmtId="14" fontId="11" fillId="0" borderId="0" xfId="0" applyNumberFormat="1" applyFont="1" applyAlignment="1" applyProtection="1">
      <alignment horizontal="left"/>
    </xf>
    <xf numFmtId="0" fontId="4" fillId="0" borderId="0" xfId="0" applyFont="1" applyProtection="1"/>
    <xf numFmtId="0" fontId="8" fillId="2" borderId="1" xfId="0" applyFont="1" applyFill="1" applyBorder="1" applyAlignment="1" applyProtection="1">
      <alignment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EA"/>
      <color rgb="FF2B4D89"/>
      <color rgb="FF102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9"/>
  <sheetViews>
    <sheetView tabSelected="1" zoomScaleNormal="100" workbookViewId="0">
      <selection activeCell="A3" sqref="A3"/>
    </sheetView>
  </sheetViews>
  <sheetFormatPr defaultColWidth="14.42578125" defaultRowHeight="15" customHeight="1" x14ac:dyDescent="0.25"/>
  <cols>
    <col min="1" max="1" width="57.140625" style="7" customWidth="1"/>
    <col min="2" max="4" width="15.7109375" style="7" customWidth="1"/>
    <col min="5" max="5" width="7.42578125" style="7" customWidth="1"/>
    <col min="6" max="7" width="8.7109375" style="7" customWidth="1"/>
    <col min="8" max="9" width="11.140625" style="7" bestFit="1" customWidth="1"/>
    <col min="10" max="27" width="8.7109375" style="7" customWidth="1"/>
    <col min="28" max="16384" width="14.42578125" style="7"/>
  </cols>
  <sheetData>
    <row r="1" spans="1:5" ht="72" customHeight="1" x14ac:dyDescent="0.25">
      <c r="A1" s="31" t="s">
        <v>13</v>
      </c>
      <c r="B1" s="31"/>
      <c r="C1" s="31"/>
      <c r="D1" s="31"/>
    </row>
    <row r="3" spans="1:5" ht="15.75" x14ac:dyDescent="0.25">
      <c r="A3" s="30" t="s">
        <v>12</v>
      </c>
      <c r="B3" s="19"/>
      <c r="C3" s="20"/>
    </row>
    <row r="4" spans="1:5" ht="15.75" customHeight="1" x14ac:dyDescent="0.25">
      <c r="A4" s="21">
        <f ca="1">TODAY( )</f>
        <v>44134</v>
      </c>
      <c r="B4" s="18"/>
      <c r="C4" s="22"/>
      <c r="D4" s="22"/>
      <c r="E4" s="22"/>
    </row>
    <row r="5" spans="1:5" ht="15.75" customHeight="1" thickBot="1" x14ac:dyDescent="0.3">
      <c r="A5" s="21"/>
      <c r="B5" s="18"/>
      <c r="C5" s="22"/>
      <c r="D5" s="22"/>
      <c r="E5" s="22"/>
    </row>
    <row r="6" spans="1:5" ht="15.75" customHeight="1" thickBot="1" x14ac:dyDescent="0.3">
      <c r="A6" s="23" t="s">
        <v>5</v>
      </c>
      <c r="B6" s="17"/>
      <c r="C6" s="24"/>
      <c r="D6" s="8"/>
      <c r="E6" s="8"/>
    </row>
    <row r="7" spans="1:5" ht="15.75" customHeight="1" x14ac:dyDescent="0.25">
      <c r="A7" s="25"/>
      <c r="B7" s="26"/>
      <c r="C7" s="26"/>
      <c r="D7" s="8"/>
      <c r="E7" s="8"/>
    </row>
    <row r="8" spans="1:5" ht="15.75" customHeight="1" thickBot="1" x14ac:dyDescent="0.3">
      <c r="B8" s="8"/>
      <c r="C8" s="8"/>
      <c r="D8" s="8"/>
      <c r="E8" s="8"/>
    </row>
    <row r="9" spans="1:5" ht="50.1" customHeight="1" thickBot="1" x14ac:dyDescent="0.3">
      <c r="A9" s="9" t="s">
        <v>8</v>
      </c>
      <c r="B9" s="10" t="s">
        <v>9</v>
      </c>
      <c r="C9" s="10" t="s">
        <v>10</v>
      </c>
      <c r="D9" s="10" t="s">
        <v>11</v>
      </c>
      <c r="E9" s="8"/>
    </row>
    <row r="10" spans="1:5" ht="50.1" customHeight="1" thickBot="1" x14ac:dyDescent="0.3">
      <c r="A10" s="11" t="s">
        <v>1</v>
      </c>
      <c r="B10" s="12">
        <v>0.03</v>
      </c>
      <c r="C10" s="13">
        <f>IF(B6&gt;=250000,250000,IF(B6&lt;250000,B6))</f>
        <v>0</v>
      </c>
      <c r="D10" s="13">
        <f>SUM(C10*B10)</f>
        <v>0</v>
      </c>
      <c r="E10" s="8"/>
    </row>
    <row r="11" spans="1:5" ht="50.1" customHeight="1" thickBot="1" x14ac:dyDescent="0.3">
      <c r="A11" s="11" t="s">
        <v>2</v>
      </c>
      <c r="B11" s="12">
        <v>0.02</v>
      </c>
      <c r="C11" s="13">
        <f>IF(B6&gt;=500000,250000,IF(B6&lt;500000,B6-C10,IF(B6&lt;500000,B6)))</f>
        <v>0</v>
      </c>
      <c r="D11" s="13">
        <f>SUM(C11*B11)</f>
        <v>0</v>
      </c>
      <c r="E11" s="8"/>
    </row>
    <row r="12" spans="1:5" ht="50.1" customHeight="1" thickBot="1" x14ac:dyDescent="0.3">
      <c r="A12" s="11" t="s">
        <v>3</v>
      </c>
      <c r="B12" s="12">
        <v>0.01</v>
      </c>
      <c r="C12" s="13">
        <f>IF(B6&gt;=1000000,500000,IF(B6&lt;1000000,B6-C11-C10,))</f>
        <v>0</v>
      </c>
      <c r="D12" s="13">
        <f>SUM(C12*B12)</f>
        <v>0</v>
      </c>
      <c r="E12" s="8"/>
    </row>
    <row r="13" spans="1:5" ht="50.1" customHeight="1" thickBot="1" x14ac:dyDescent="0.3">
      <c r="A13" s="11" t="s">
        <v>4</v>
      </c>
      <c r="B13" s="12">
        <v>5.0000000000000001E-3</v>
      </c>
      <c r="C13" s="13">
        <f>IF(B6&gt;1000000,B6-C12-C11-C10,0)</f>
        <v>0</v>
      </c>
      <c r="D13" s="13">
        <f>SUM(C13*B13)</f>
        <v>0</v>
      </c>
      <c r="E13" s="8"/>
    </row>
    <row r="14" spans="1:5" ht="99.95" customHeight="1" thickBot="1" x14ac:dyDescent="0.3">
      <c r="A14" s="14" t="s">
        <v>0</v>
      </c>
      <c r="B14" s="15"/>
      <c r="C14" s="15"/>
      <c r="D14" s="16">
        <f>SUM(D10:D13)</f>
        <v>0</v>
      </c>
      <c r="E14" s="8"/>
    </row>
    <row r="15" spans="1:5" x14ac:dyDescent="0.25">
      <c r="A15" s="8"/>
      <c r="B15" s="8"/>
      <c r="C15" s="8"/>
      <c r="D15" s="8"/>
      <c r="E15" s="8"/>
    </row>
    <row r="16" spans="1:5" ht="15.75" customHeight="1" x14ac:dyDescent="0.25">
      <c r="A16" s="8"/>
      <c r="B16" s="8"/>
      <c r="C16" s="8"/>
      <c r="D16" s="8"/>
      <c r="E16" s="8"/>
    </row>
    <row r="17" spans="1:27" x14ac:dyDescent="0.25">
      <c r="A17" s="22"/>
      <c r="B17" s="22"/>
      <c r="C17" s="22"/>
      <c r="D17" s="22"/>
      <c r="E17" s="22"/>
    </row>
    <row r="18" spans="1:27" x14ac:dyDescent="0.25">
      <c r="A18" s="27"/>
      <c r="B18" s="28"/>
      <c r="C18" s="28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x14ac:dyDescent="0.25">
      <c r="A19" s="22"/>
      <c r="B19" s="22"/>
      <c r="C19" s="22"/>
      <c r="D19" s="22"/>
      <c r="E19" s="22"/>
    </row>
  </sheetData>
  <sheetProtection algorithmName="SHA-512" hashValue="nYGueiSrpHMiL9WwfkRStYNKqKnMMEXbgnaaNkwxlIrDviXk6PlumyyIokDIo2kkUEz+IiNNO0Ja+GxcuKRDUg==" saltValue="V2vM5AdjWoMMUbkI1dGjXw==" spinCount="100000" sheet="1" objects="1" scenarios="1" selectLockedCells="1"/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93" orientation="portrait" horizontalDpi="1200" verticalDpi="1200" r:id="rId1"/>
  <headerFooter>
    <oddHeader>&amp;R&amp;G</oddHeader>
    <oddFooter>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3AE1-5763-40E3-AFFB-E2357D4A43E4}">
  <dimension ref="A2:E6"/>
  <sheetViews>
    <sheetView workbookViewId="0">
      <selection activeCell="D3" sqref="D3"/>
    </sheetView>
  </sheetViews>
  <sheetFormatPr defaultRowHeight="15" x14ac:dyDescent="0.25"/>
  <cols>
    <col min="1" max="2" width="11.140625" bestFit="1" customWidth="1"/>
  </cols>
  <sheetData>
    <row r="2" spans="1:5" x14ac:dyDescent="0.25">
      <c r="D2" s="6" t="s">
        <v>6</v>
      </c>
      <c r="E2" s="5" t="s">
        <v>7</v>
      </c>
    </row>
    <row r="3" spans="1:5" x14ac:dyDescent="0.25">
      <c r="A3" s="1">
        <v>0</v>
      </c>
      <c r="B3" s="2">
        <v>250000</v>
      </c>
      <c r="C3" s="3">
        <v>0.03</v>
      </c>
      <c r="D3">
        <f>IF(B6&gt;=250000,250000,IF(B6&lt;250000,B6))</f>
        <v>250000</v>
      </c>
      <c r="E3">
        <f>SUM(D3*3%)</f>
        <v>7500</v>
      </c>
    </row>
    <row r="4" spans="1:5" x14ac:dyDescent="0.25">
      <c r="A4" s="4">
        <v>250000.01</v>
      </c>
      <c r="B4" s="2">
        <v>500000</v>
      </c>
      <c r="C4" s="3">
        <v>0.02</v>
      </c>
      <c r="D4">
        <f>IF(Sheet1!B6&gt;=500000,250000,IF(Sheet1!B6&lt;500000,Sheet1!B6-D3,IF(Sheet1!B6&lt;500000,Sheet1!B6)))</f>
        <v>-250000</v>
      </c>
      <c r="E4">
        <f>SUM(D4*2%)</f>
        <v>-5000</v>
      </c>
    </row>
    <row r="5" spans="1:5" x14ac:dyDescent="0.25">
      <c r="A5" s="1">
        <v>500000.01</v>
      </c>
      <c r="B5" s="2">
        <v>1000000</v>
      </c>
      <c r="C5" s="3">
        <v>0.01</v>
      </c>
      <c r="D5">
        <f>IF(Sheet1!B6&gt;=1000000,500000,IF(Sheet1!B6&lt;1000000,Sheet1!B6-D4-D3,))</f>
        <v>0</v>
      </c>
      <c r="E5">
        <f>SUM(D5*1%)</f>
        <v>0</v>
      </c>
    </row>
    <row r="6" spans="1:5" x14ac:dyDescent="0.25">
      <c r="A6" s="2">
        <v>1000000</v>
      </c>
      <c r="B6" s="2">
        <v>20000000</v>
      </c>
      <c r="C6" s="3">
        <v>5.0000000000000001E-3</v>
      </c>
      <c r="D6">
        <f>IF(Sheet1!B6&gt;1000000,Sheet1!B6-D5-D4-D3,0)</f>
        <v>0</v>
      </c>
      <c r="E6">
        <f>SUM(D6*0.5%)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Challenor</dc:creator>
  <cp:lastModifiedBy>Tom Moran</cp:lastModifiedBy>
  <cp:lastPrinted>2020-10-30T16:32:42Z</cp:lastPrinted>
  <dcterms:created xsi:type="dcterms:W3CDTF">2019-03-07T14:00:31Z</dcterms:created>
  <dcterms:modified xsi:type="dcterms:W3CDTF">2020-10-30T16:41:16Z</dcterms:modified>
</cp:coreProperties>
</file>